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480" windowHeight="10515" activeTab="0"/>
  </bookViews>
  <sheets>
    <sheet name="Приложение №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<sst xmlns="http://schemas.openxmlformats.org/spreadsheetml/2006/main" count="64" uniqueCount="64">
  <si>
    <t>Код</t>
  </si>
  <si>
    <t>Наименование разделов и подразделов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</si>
  <si>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</si>
  <si>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</si>
  <si>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</si>
  <si>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ВСЕГО РАСХОДОВ</t>
  </si>
  <si>
    <t>0100</t>
  </si>
  <si>
    <t>0300</t>
  </si>
  <si>
    <t>0800</t>
  </si>
  <si>
    <t>0400</t>
  </si>
  <si>
    <t>Национальная экономика</t>
  </si>
  <si>
    <t>1000</t>
  </si>
  <si>
    <t>Дефицит (-); профицит (+)</t>
  </si>
  <si>
    <t>1100</t>
  </si>
  <si>
    <t>0102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</si>
  <si>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</si>
  <si>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</si>
  <si>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</si>
  <si>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</si>
  <si>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0801</t>
  </si>
  <si>
    <t>Культура</t>
  </si>
  <si>
    <t>Физическая культура и спорт</t>
  </si>
  <si>
    <t>1001</t>
  </si>
  <si>
    <t>Пенсионное обеспечение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</si>
  <si>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</si>
  <si>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</si>
  <si>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</si>
  <si>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0412</t>
  </si>
  <si>
    <t>Другие вопросы в области национальной экономики</t>
  </si>
  <si>
    <t>1102</t>
  </si>
  <si>
    <t>Массовый спорт</t>
  </si>
  <si>
    <t>0200</t>
  </si>
  <si>
    <t>Национальная оборона</t>
  </si>
  <si>
    <t>0203</t>
  </si>
  <si>
    <t>Мобилизационная и вневойсковая подготовка</t>
  </si>
  <si>
    <t>0503</t>
  </si>
  <si>
    <t>Благоустройство</t>
  </si>
  <si>
    <t xml:space="preserve">Культура и кинематография </t>
  </si>
  <si>
    <t>Плановые назначения</t>
  </si>
  <si>
    <t>Кассовое исполнение</t>
  </si>
  <si>
    <t>Процент исполнения</t>
  </si>
  <si>
    <t xml:space="preserve">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</si>
  <si>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№________ от___________________</t>
  </si>
  <si>
    <t xml:space="preserve">Расходы бюджета муниципального образования городского поселения "Поселок Онохой" по </t>
  </si>
  <si>
    <t xml:space="preserve">                                                                                                                   МО ГП "Поселок Онохой" </t>
  </si>
  <si>
    <t>0502</t>
  </si>
  <si>
    <t>Коммунальное хозяйство</t>
  </si>
  <si>
    <t>0501</t>
  </si>
  <si>
    <t>жилищное хозяйство</t>
  </si>
  <si>
    <t>0409</t>
  </si>
  <si>
    <t>дорожное хозяйство</t>
  </si>
  <si>
    <t>Другие общегосударственные вопросы</t>
  </si>
  <si>
    <t>0113</t>
  </si>
  <si>
    <t>1003</t>
  </si>
  <si>
    <t>социальное обеспечение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</si>
  <si>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</si>
  <si>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</si>
  <si>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0804</t>
  </si>
  <si>
    <t>Другие вопросы в области культуры, кинематографии</t>
  </si>
  <si>
    <t>РУБ</t>
  </si>
  <si>
    <t xml:space="preserve">                                                                                                                   к постановлению администрации</t>
  </si>
  <si>
    <t>0111</t>
  </si>
  <si>
    <t>резервные средства</t>
  </si>
  <si>
    <t xml:space="preserve"> разделам и подразделам классификации расходов бюджетов Российской Федерации за  2 квартал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</si>
</sst>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1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4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</sheetNames>
    <sheetDataSet>
      <sheetData sheetId="0">
        <row r="40">
          <cell r="D40">
            <v>23027316.84</v>
          </cell>
          <cell r="E40">
            <v>11108307.069999998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75" zoomScaleNormal="75" zoomScaleSheetLayoutView="75" zoomScalePageLayoutView="0" workbookViewId="0" topLeftCell="A13">
      <selection activeCell="D38" sqref="D38"/>
    </sheetView>
  </sheetViews>
  <sheetFormatPr defaultColWidth="9.00390625" defaultRowHeight="12.75"/>
  <cols>
    <col min="1" max="1" width="14.75390625" style="0" customWidth="1"/>
    <col min="2" max="2" width="69.25390625" style="0" customWidth="1"/>
    <col min="3" max="3" width="18.875" style="0" customWidth="1"/>
    <col min="4" max="4" width="19.00390625" style="0" customWidth="1"/>
    <col min="5" max="5" width="14.00390625" style="0" customWidth="1"/>
  </cols>
  <sheetData>
    <row r="1" ht="12.75">
      <c r="B1" t="s">
        <v>41</v>
      </c>
    </row>
    <row r="2" ht="12.75">
      <c r="B2" t="s">
        <v>60</v>
      </c>
    </row>
    <row r="3" ht="12.75">
      <c r="B3" t="s">
        <v>44</v>
      </c>
    </row>
    <row r="4" ht="12.75">
      <c r="B4" t="s">
        <v>42</v>
      </c>
    </row>
    <row r="7" spans="1:5" ht="15.75" customHeight="1">
      <c r="A7" s="26" t="s">
        <v>43</v>
      </c>
      <c r="B7" s="26"/>
      <c r="C7" s="26"/>
      <c r="D7" s="26"/>
      <c r="E7" s="26"/>
    </row>
    <row r="8" spans="1:5" ht="15.75" customHeight="1">
      <c r="A8" s="26" t="s">
        <v>63</v>
      </c>
      <c r="B8" s="26"/>
      <c r="C8" s="26"/>
      <c r="D8" s="26"/>
      <c r="E8" s="26"/>
    </row>
    <row r="9" spans="1:5" ht="18.75">
      <c r="A9" s="1"/>
      <c r="C9" s="9"/>
      <c r="E9" s="9" t="s">
        <v>59</v>
      </c>
    </row>
    <row r="10" spans="1:5" ht="54" customHeight="1">
      <c r="A10" s="5" t="s">
        <v>0</v>
      </c>
      <c r="B10" s="5" t="s">
        <v>1</v>
      </c>
      <c r="C10" s="11" t="s">
        <v>38</v>
      </c>
      <c r="D10" s="11" t="s">
        <v>39</v>
      </c>
      <c r="E10" s="11" t="s">
        <v>40</v>
      </c>
    </row>
    <row r="11" spans="1:5" ht="23.25" customHeight="1">
      <c r="A11" s="6" t="s">
        <v>6</v>
      </c>
      <c r="B11" s="7" t="s">
        <v>2</v>
      </c>
      <c r="C11" s="12">
        <f>C12+C13+C14+C16+C15</f>
        <v>10277657.67</v>
      </c>
      <c r="D11" s="12">
        <f>D12+D13+D14+D16</f>
        <v>4707286.09</v>
      </c>
      <c r="E11" s="15">
        <f>D11/C11</f>
        <v>0.4580115665596011</v>
      </c>
    </row>
    <row r="12" spans="1:6" ht="60" customHeight="1">
      <c r="A12" s="2" t="s">
        <v>14</v>
      </c>
      <c r="B12" s="3" t="s">
        <v>26</v>
      </c>
      <c r="C12" s="13">
        <v>1080700</v>
      </c>
      <c r="D12" s="13">
        <v>547003.54</v>
      </c>
      <c r="E12" s="15">
        <f>D12/C12</f>
        <v>0.5061566947348941</v>
      </c>
      <c r="F12" s="22"/>
    </row>
    <row r="13" spans="1:6" ht="80.25" customHeight="1">
      <c r="A13" s="2" t="s">
        <v>24</v>
      </c>
      <c r="B13" s="3" t="s">
        <v>25</v>
      </c>
      <c r="C13" s="13">
        <v>2456237</v>
      </c>
      <c r="D13" s="13">
        <v>1256242.05</v>
      </c>
      <c r="E13" s="15">
        <f>D13/C13</f>
        <v>0.5114498519483258</v>
      </c>
      <c r="F13" s="22"/>
    </row>
    <row r="14" spans="1:6" ht="62.25" customHeight="1">
      <c r="A14" s="2" t="s">
        <v>55</v>
      </c>
      <c r="B14" s="20" t="s">
        <v>56</v>
      </c>
      <c r="C14" s="13">
        <v>72557.43</v>
      </c>
      <c r="D14" s="13">
        <v>0</v>
      </c>
      <c r="E14" s="15">
        <v>0</v>
      </c>
      <c r="F14" s="22"/>
    </row>
    <row r="15" spans="1:6" ht="43.5" customHeight="1">
      <c r="A15" s="2" t="s">
        <v>61</v>
      </c>
      <c r="B15" s="23" t="s">
        <v>62</v>
      </c>
      <c r="C15" s="13">
        <v>100000</v>
      </c>
      <c r="D15" s="13">
        <v>0</v>
      </c>
      <c r="E15" s="15">
        <v>0</v>
      </c>
      <c r="F15" s="22"/>
    </row>
    <row r="16" spans="1:6" ht="37.5" customHeight="1">
      <c r="A16" s="2" t="s">
        <v>52</v>
      </c>
      <c r="B16" s="3" t="s">
        <v>51</v>
      </c>
      <c r="C16" s="13">
        <v>6568163.24</v>
      </c>
      <c r="D16" s="13">
        <v>2904040.5</v>
      </c>
      <c r="E16" s="15">
        <f aca="true" t="shared" si="0" ref="E16:E36">D16/C16</f>
        <v>0.44213890457448496</v>
      </c>
      <c r="F16" s="22"/>
    </row>
    <row r="17" spans="1:6" ht="24" customHeight="1">
      <c r="A17" s="6" t="s">
        <v>31</v>
      </c>
      <c r="B17" s="10" t="s">
        <v>32</v>
      </c>
      <c r="C17" s="12">
        <f>C18</f>
        <v>360200</v>
      </c>
      <c r="D17" s="12">
        <f>D18</f>
        <v>172639.36</v>
      </c>
      <c r="E17" s="15">
        <f t="shared" si="0"/>
        <v>0.4792875069405885</v>
      </c>
      <c r="F17" s="22"/>
    </row>
    <row r="18" spans="1:6" ht="21" customHeight="1">
      <c r="A18" s="2" t="s">
        <v>33</v>
      </c>
      <c r="B18" s="3" t="s">
        <v>34</v>
      </c>
      <c r="C18" s="13">
        <v>360200</v>
      </c>
      <c r="D18" s="13">
        <v>172639.36</v>
      </c>
      <c r="E18" s="15">
        <f t="shared" si="0"/>
        <v>0.4792875069405885</v>
      </c>
      <c r="F18" s="22"/>
    </row>
    <row r="19" spans="1:6" ht="40.5" customHeight="1">
      <c r="A19" s="6" t="s">
        <v>7</v>
      </c>
      <c r="B19" s="8" t="s">
        <v>3</v>
      </c>
      <c r="C19" s="12">
        <f>SUM(C20:C20)</f>
        <v>359953</v>
      </c>
      <c r="D19" s="12">
        <f>SUM(D20:D20)</f>
        <v>23296.84</v>
      </c>
      <c r="E19" s="15">
        <f t="shared" si="0"/>
        <v>0.06472189424730451</v>
      </c>
      <c r="F19" s="22"/>
    </row>
    <row r="20" spans="1:6" ht="56.25" customHeight="1">
      <c r="A20" s="2" t="s">
        <v>15</v>
      </c>
      <c r="B20" s="4" t="s">
        <v>16</v>
      </c>
      <c r="C20" s="13">
        <v>359953</v>
      </c>
      <c r="D20" s="13">
        <v>23296.84</v>
      </c>
      <c r="E20" s="15">
        <f t="shared" si="0"/>
        <v>0.06472189424730451</v>
      </c>
      <c r="F20" s="22"/>
    </row>
    <row r="21" spans="1:6" ht="23.25" customHeight="1">
      <c r="A21" s="6" t="s">
        <v>9</v>
      </c>
      <c r="B21" s="7" t="s">
        <v>10</v>
      </c>
      <c r="C21" s="12">
        <f>SUM(C23:C23)+C22</f>
        <v>1764328.8</v>
      </c>
      <c r="D21" s="12">
        <f>D22+D23</f>
        <v>73712.5</v>
      </c>
      <c r="E21" s="15">
        <f t="shared" si="0"/>
        <v>0.04177934407690902</v>
      </c>
      <c r="F21" s="22"/>
    </row>
    <row r="22" spans="1:6" s="16" customFormat="1" ht="23.25" customHeight="1">
      <c r="A22" s="2" t="s">
        <v>49</v>
      </c>
      <c r="B22" s="3" t="s">
        <v>50</v>
      </c>
      <c r="C22" s="13">
        <v>1534700</v>
      </c>
      <c r="D22" s="13">
        <v>25612.5</v>
      </c>
      <c r="E22" s="15">
        <f t="shared" si="0"/>
        <v>0.01668892943246237</v>
      </c>
      <c r="F22" s="22"/>
    </row>
    <row r="23" spans="1:6" ht="21.75" customHeight="1">
      <c r="A23" s="2" t="s">
        <v>27</v>
      </c>
      <c r="B23" s="3" t="s">
        <v>28</v>
      </c>
      <c r="C23" s="13">
        <v>229628.8</v>
      </c>
      <c r="D23" s="13">
        <v>48100</v>
      </c>
      <c r="E23" s="15">
        <f t="shared" si="0"/>
        <v>0.20946849872489862</v>
      </c>
      <c r="F23" s="22"/>
    </row>
    <row r="24" spans="1:6" ht="20.25" customHeight="1">
      <c r="A24" s="6" t="s">
        <v>17</v>
      </c>
      <c r="B24" s="7" t="s">
        <v>18</v>
      </c>
      <c r="C24" s="12">
        <f>C26+C27+C25</f>
        <v>4470936.89</v>
      </c>
      <c r="D24" s="12">
        <f>D26+D27+D25</f>
        <v>585090.61</v>
      </c>
      <c r="E24" s="15">
        <f t="shared" si="0"/>
        <v>0.13086532518690955</v>
      </c>
      <c r="F24" s="22"/>
    </row>
    <row r="25" spans="1:6" s="16" customFormat="1" ht="20.25" customHeight="1">
      <c r="A25" s="2" t="s">
        <v>47</v>
      </c>
      <c r="B25" s="3" t="s">
        <v>48</v>
      </c>
      <c r="C25" s="13">
        <v>123030</v>
      </c>
      <c r="D25" s="13">
        <v>26828.91</v>
      </c>
      <c r="E25" s="15">
        <f t="shared" si="0"/>
        <v>0.2180680321872714</v>
      </c>
      <c r="F25" s="22"/>
    </row>
    <row r="26" spans="1:6" s="16" customFormat="1" ht="20.25" customHeight="1">
      <c r="A26" s="2" t="s">
        <v>45</v>
      </c>
      <c r="B26" s="3" t="s">
        <v>46</v>
      </c>
      <c r="C26" s="13">
        <v>0</v>
      </c>
      <c r="D26" s="13">
        <v>0</v>
      </c>
      <c r="E26" s="15">
        <v>0</v>
      </c>
      <c r="F26" s="22"/>
    </row>
    <row r="27" spans="1:6" ht="19.5" customHeight="1">
      <c r="A27" s="2" t="s">
        <v>35</v>
      </c>
      <c r="B27" s="3" t="s">
        <v>36</v>
      </c>
      <c r="C27" s="13">
        <v>4347906.89</v>
      </c>
      <c r="D27" s="13">
        <v>558261.7</v>
      </c>
      <c r="E27" s="15">
        <f t="shared" si="0"/>
        <v>0.12839780476531779</v>
      </c>
      <c r="F27" s="22"/>
    </row>
    <row r="28" spans="1:6" ht="27" customHeight="1">
      <c r="A28" s="6" t="s">
        <v>8</v>
      </c>
      <c r="B28" s="7" t="s">
        <v>37</v>
      </c>
      <c r="C28" s="12">
        <f>C29+C30</f>
        <v>6813975.199999999</v>
      </c>
      <c r="D28" s="12">
        <f>D29+D30</f>
        <v>3341573.65</v>
      </c>
      <c r="E28" s="15">
        <f t="shared" si="0"/>
        <v>0.49040003110078834</v>
      </c>
      <c r="F28" s="22"/>
    </row>
    <row r="29" spans="1:6" ht="17.25" customHeight="1">
      <c r="A29" s="2" t="s">
        <v>19</v>
      </c>
      <c r="B29" s="3" t="s">
        <v>20</v>
      </c>
      <c r="C29" s="13">
        <v>3514235.3</v>
      </c>
      <c r="D29" s="13">
        <v>1573878.17</v>
      </c>
      <c r="E29" s="15">
        <f t="shared" si="0"/>
        <v>0.44785793654739053</v>
      </c>
      <c r="F29" s="22"/>
    </row>
    <row r="30" spans="1:6" ht="17.25" customHeight="1">
      <c r="A30" s="2" t="s">
        <v>57</v>
      </c>
      <c r="B30" s="3" t="s">
        <v>58</v>
      </c>
      <c r="C30" s="13">
        <v>3299739.9</v>
      </c>
      <c r="D30" s="13">
        <v>1767695.48</v>
      </c>
      <c r="E30" s="15">
        <f t="shared" si="0"/>
        <v>0.5357075204624462</v>
      </c>
      <c r="F30" s="22"/>
    </row>
    <row r="31" spans="1:6" ht="20.25" customHeight="1">
      <c r="A31" s="6" t="s">
        <v>11</v>
      </c>
      <c r="B31" s="7" t="s">
        <v>4</v>
      </c>
      <c r="C31" s="12">
        <f>C32+C33</f>
        <v>145210</v>
      </c>
      <c r="D31" s="12">
        <f>D32+D33</f>
        <v>70355.35</v>
      </c>
      <c r="E31" s="15">
        <f t="shared" si="0"/>
        <v>0.4845076096687556</v>
      </c>
      <c r="F31" s="22"/>
    </row>
    <row r="32" spans="1:6" ht="20.25" customHeight="1">
      <c r="A32" s="2" t="s">
        <v>22</v>
      </c>
      <c r="B32" s="21" t="s">
        <v>23</v>
      </c>
      <c r="C32" s="13">
        <v>105210</v>
      </c>
      <c r="D32" s="13">
        <v>54356.48</v>
      </c>
      <c r="E32" s="15">
        <f t="shared" si="0"/>
        <v>0.5166474669708203</v>
      </c>
      <c r="F32" s="22"/>
    </row>
    <row r="33" spans="1:6" ht="20.25" customHeight="1">
      <c r="A33" s="2" t="s">
        <v>53</v>
      </c>
      <c r="B33" s="3" t="s">
        <v>54</v>
      </c>
      <c r="C33" s="13">
        <v>40000</v>
      </c>
      <c r="D33" s="13">
        <v>15998.87</v>
      </c>
      <c r="E33" s="15">
        <f t="shared" si="0"/>
        <v>0.39997175</v>
      </c>
      <c r="F33" s="22"/>
    </row>
    <row r="34" spans="1:6" ht="17.25" customHeight="1">
      <c r="A34" s="6" t="s">
        <v>13</v>
      </c>
      <c r="B34" s="7" t="s">
        <v>21</v>
      </c>
      <c r="C34" s="12">
        <f>SUM(C35:C35)</f>
        <v>308262.03</v>
      </c>
      <c r="D34" s="12">
        <f>SUM(D35:D35)</f>
        <v>130600</v>
      </c>
      <c r="E34" s="15">
        <f t="shared" si="0"/>
        <v>0.4236655419417046</v>
      </c>
      <c r="F34" s="22"/>
    </row>
    <row r="35" spans="1:6" ht="20.25" customHeight="1">
      <c r="A35" s="2" t="s">
        <v>29</v>
      </c>
      <c r="B35" s="3" t="s">
        <v>30</v>
      </c>
      <c r="C35" s="13">
        <v>308262.03</v>
      </c>
      <c r="D35" s="13">
        <v>130600</v>
      </c>
      <c r="E35" s="15">
        <f t="shared" si="0"/>
        <v>0.4236655419417046</v>
      </c>
      <c r="F35" s="22"/>
    </row>
    <row r="36" spans="1:6" ht="20.25" customHeight="1">
      <c r="A36" s="24" t="s">
        <v>5</v>
      </c>
      <c r="B36" s="25"/>
      <c r="C36" s="12">
        <f>C11+C17+C19+C21+C24+C28+C31+C34</f>
        <v>24500523.59</v>
      </c>
      <c r="D36" s="12">
        <f>D11+D17+D19+D21+D24+D28+D31+D34</f>
        <v>9104554.4</v>
      </c>
      <c r="E36" s="15">
        <f t="shared" si="0"/>
        <v>0.3716065236955208</v>
      </c>
      <c r="F36" s="22"/>
    </row>
    <row r="37" spans="1:5" ht="21" customHeight="1">
      <c r="A37" s="17" t="s">
        <v>12</v>
      </c>
      <c r="B37" s="19"/>
      <c r="C37" s="14">
        <f>'[1]Приложение №1'!$D$40-C36</f>
        <v>-1473206.75</v>
      </c>
      <c r="D37" s="14">
        <f>'[1]Приложение №1'!$E$40-D36</f>
        <v>2003752.669999998</v>
      </c>
      <c r="E37" s="15">
        <v>0</v>
      </c>
    </row>
    <row r="38" ht="18.75">
      <c r="B38" s="18"/>
    </row>
  </sheetData>
  <sheetProtection/>
  <mergeCells count="3">
    <mergeCell ref="A36:B36"/>
    <mergeCell ref="A8:E8"/>
    <mergeCell ref="A7:E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Тугутов</dc:creator>
  <cp:keywords/>
  <dc:description/>
  <cp:lastModifiedBy>марина</cp:lastModifiedBy>
  <cp:lastPrinted>2017-04-28T06:50:44Z</cp:lastPrinted>
  <dcterms:created xsi:type="dcterms:W3CDTF">2004-12-22T00:45:04Z</dcterms:created>
  <dcterms:modified xsi:type="dcterms:W3CDTF">2017-04-28T06:53:02Z</dcterms:modified>
  <cp:category/>
  <cp:version/>
  <cp:contentType/>
  <cp:contentStatus/>
</cp:coreProperties>
</file>